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<sst xmlns="http://schemas.openxmlformats.org/spreadsheetml/2006/main" count="162" uniqueCount="89">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</sst>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42835939.519999996</v>
      </c>
      <c r="E10" s="14">
        <f t="shared" si="0"/>
        <v>0</v>
      </c>
      <c r="F10" s="14">
        <f t="shared" si="0"/>
        <v>42835939.52</v>
      </c>
      <c r="G10" s="14">
        <f t="shared" si="0"/>
        <v>14416125.020000001</v>
      </c>
      <c r="H10" s="14">
        <f t="shared" si="0"/>
        <v>14416124.760000002</v>
      </c>
      <c r="I10" s="14">
        <f t="shared" si="0"/>
        <v>28419814.5</v>
      </c>
    </row>
    <row r="11" spans="2:9" ht="12.75">
      <c r="B11" s="3" t="s">
        <v>12</v>
      </c>
      <c r="C11" s="9"/>
      <c r="D11" s="15">
        <f aca="true" t="shared" si="1" ref="D11:I11">SUM(D12:D18)</f>
        <v>31260235</v>
      </c>
      <c r="E11" s="15">
        <f t="shared" si="1"/>
        <v>-117673.00000000001</v>
      </c>
      <c r="F11" s="15">
        <f t="shared" si="1"/>
        <v>31142562</v>
      </c>
      <c r="G11" s="15">
        <f t="shared" si="1"/>
        <v>13940696.97</v>
      </c>
      <c r="H11" s="15">
        <f t="shared" si="1"/>
        <v>13940696.97</v>
      </c>
      <c r="I11" s="15">
        <f t="shared" si="1"/>
        <v>17201865.03</v>
      </c>
    </row>
    <row r="12" spans="2:9" ht="12.75">
      <c r="B12" s="13" t="s">
        <v>13</v>
      </c>
      <c r="C12" s="11"/>
      <c r="D12" s="15">
        <v>21643546</v>
      </c>
      <c r="E12" s="16">
        <v>-130069.29</v>
      </c>
      <c r="F12" s="16">
        <f>D12+E12</f>
        <v>21513476.71</v>
      </c>
      <c r="G12" s="16">
        <v>9672577.26</v>
      </c>
      <c r="H12" s="16">
        <v>9672577.26</v>
      </c>
      <c r="I12" s="16">
        <f>F12-G12</f>
        <v>11840899.450000001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4044144</v>
      </c>
      <c r="E14" s="16">
        <v>0</v>
      </c>
      <c r="F14" s="16">
        <f t="shared" si="2"/>
        <v>4044144</v>
      </c>
      <c r="G14" s="16">
        <v>877103.91</v>
      </c>
      <c r="H14" s="16">
        <v>877103.91</v>
      </c>
      <c r="I14" s="16">
        <f t="shared" si="3"/>
        <v>3167040.09</v>
      </c>
    </row>
    <row r="15" spans="2:9" ht="12.75">
      <c r="B15" s="13" t="s">
        <v>16</v>
      </c>
      <c r="C15" s="11"/>
      <c r="D15" s="15">
        <v>4273571</v>
      </c>
      <c r="E15" s="16">
        <v>194682.58</v>
      </c>
      <c r="F15" s="16">
        <f t="shared" si="2"/>
        <v>4468253.58</v>
      </c>
      <c r="G15" s="16">
        <v>2677691.9</v>
      </c>
      <c r="H15" s="16">
        <v>2677691.9</v>
      </c>
      <c r="I15" s="16">
        <f t="shared" si="3"/>
        <v>1790561.6800000002</v>
      </c>
    </row>
    <row r="16" spans="2:9" ht="12.75">
      <c r="B16" s="13" t="s">
        <v>17</v>
      </c>
      <c r="C16" s="11"/>
      <c r="D16" s="15">
        <v>1298974</v>
      </c>
      <c r="E16" s="16">
        <v>-182286.29</v>
      </c>
      <c r="F16" s="16">
        <f t="shared" si="2"/>
        <v>1116687.71</v>
      </c>
      <c r="G16" s="16">
        <v>713323.9</v>
      </c>
      <c r="H16" s="16">
        <v>713323.9</v>
      </c>
      <c r="I16" s="16">
        <f t="shared" si="3"/>
        <v>403363.80999999994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2567636.66</v>
      </c>
      <c r="E19" s="15">
        <f t="shared" si="4"/>
        <v>-18595.510000000002</v>
      </c>
      <c r="F19" s="15">
        <f t="shared" si="4"/>
        <v>2549041.1500000004</v>
      </c>
      <c r="G19" s="15">
        <f t="shared" si="4"/>
        <v>77793.20999999999</v>
      </c>
      <c r="H19" s="15">
        <f t="shared" si="4"/>
        <v>77793.20999999999</v>
      </c>
      <c r="I19" s="15">
        <f t="shared" si="4"/>
        <v>2471247.9400000004</v>
      </c>
    </row>
    <row r="20" spans="2:9" ht="12.75">
      <c r="B20" s="13" t="s">
        <v>21</v>
      </c>
      <c r="C20" s="11"/>
      <c r="D20" s="15">
        <v>578408.76</v>
      </c>
      <c r="E20" s="16">
        <v>0</v>
      </c>
      <c r="F20" s="15">
        <f aca="true" t="shared" si="5" ref="F20:F28">D20+E20</f>
        <v>578408.76</v>
      </c>
      <c r="G20" s="16">
        <v>5160</v>
      </c>
      <c r="H20" s="16">
        <v>5160</v>
      </c>
      <c r="I20" s="16">
        <f>F20-G20</f>
        <v>573248.76</v>
      </c>
    </row>
    <row r="21" spans="2:9" ht="12.75">
      <c r="B21" s="13" t="s">
        <v>22</v>
      </c>
      <c r="C21" s="11"/>
      <c r="D21" s="15">
        <v>314215.2</v>
      </c>
      <c r="E21" s="16">
        <v>-21394.95</v>
      </c>
      <c r="F21" s="15">
        <f t="shared" si="5"/>
        <v>292820.25</v>
      </c>
      <c r="G21" s="16">
        <v>5550.6</v>
      </c>
      <c r="H21" s="16">
        <v>5550.6</v>
      </c>
      <c r="I21" s="16">
        <f aca="true" t="shared" si="6" ref="I21:I83">F21-G21</f>
        <v>287269.65</v>
      </c>
    </row>
    <row r="22" spans="2:9" ht="12.75">
      <c r="B22" s="13" t="s">
        <v>23</v>
      </c>
      <c r="C22" s="11"/>
      <c r="D22" s="15">
        <v>60188.51</v>
      </c>
      <c r="E22" s="16">
        <v>0</v>
      </c>
      <c r="F22" s="15">
        <f t="shared" si="5"/>
        <v>60188.51</v>
      </c>
      <c r="G22" s="16">
        <v>0</v>
      </c>
      <c r="H22" s="16">
        <v>0</v>
      </c>
      <c r="I22" s="16">
        <f t="shared" si="6"/>
        <v>60188.51</v>
      </c>
    </row>
    <row r="23" spans="2:9" ht="12.75">
      <c r="B23" s="13" t="s">
        <v>24</v>
      </c>
      <c r="C23" s="11"/>
      <c r="D23" s="15">
        <v>299477.81</v>
      </c>
      <c r="E23" s="16">
        <v>0</v>
      </c>
      <c r="F23" s="15">
        <f t="shared" si="5"/>
        <v>299477.81</v>
      </c>
      <c r="G23" s="16">
        <v>19722.68</v>
      </c>
      <c r="H23" s="16">
        <v>19722.68</v>
      </c>
      <c r="I23" s="16">
        <f t="shared" si="6"/>
        <v>279755.13</v>
      </c>
    </row>
    <row r="24" spans="2:9" ht="12.75">
      <c r="B24" s="13" t="s">
        <v>25</v>
      </c>
      <c r="C24" s="11"/>
      <c r="D24" s="15">
        <v>452415</v>
      </c>
      <c r="E24" s="16">
        <v>0.44</v>
      </c>
      <c r="F24" s="15">
        <f t="shared" si="5"/>
        <v>452415.44</v>
      </c>
      <c r="G24" s="16">
        <v>137.23</v>
      </c>
      <c r="H24" s="16">
        <v>137.23</v>
      </c>
      <c r="I24" s="16">
        <f t="shared" si="6"/>
        <v>452278.21</v>
      </c>
    </row>
    <row r="25" spans="2:9" ht="12.75">
      <c r="B25" s="13" t="s">
        <v>26</v>
      </c>
      <c r="C25" s="11"/>
      <c r="D25" s="15">
        <v>190856.03</v>
      </c>
      <c r="E25" s="16">
        <v>0</v>
      </c>
      <c r="F25" s="15">
        <f t="shared" si="5"/>
        <v>190856.03</v>
      </c>
      <c r="G25" s="16">
        <v>38224.7</v>
      </c>
      <c r="H25" s="16">
        <v>38224.7</v>
      </c>
      <c r="I25" s="16">
        <f t="shared" si="6"/>
        <v>152631.33000000002</v>
      </c>
    </row>
    <row r="26" spans="2:9" ht="12.75">
      <c r="B26" s="13" t="s">
        <v>27</v>
      </c>
      <c r="C26" s="11"/>
      <c r="D26" s="15">
        <v>334252.48</v>
      </c>
      <c r="E26" s="16">
        <v>0</v>
      </c>
      <c r="F26" s="15">
        <f t="shared" si="5"/>
        <v>334252.48</v>
      </c>
      <c r="G26" s="16">
        <v>0</v>
      </c>
      <c r="H26" s="16">
        <v>0</v>
      </c>
      <c r="I26" s="16">
        <f t="shared" si="6"/>
        <v>334252.48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337822.87</v>
      </c>
      <c r="E28" s="16">
        <v>2799</v>
      </c>
      <c r="F28" s="15">
        <f t="shared" si="5"/>
        <v>340621.87</v>
      </c>
      <c r="G28" s="16">
        <v>8998</v>
      </c>
      <c r="H28" s="16">
        <v>8998</v>
      </c>
      <c r="I28" s="16">
        <f t="shared" si="6"/>
        <v>331623.87</v>
      </c>
    </row>
    <row r="29" spans="2:9" ht="12.75">
      <c r="B29" s="3" t="s">
        <v>30</v>
      </c>
      <c r="C29" s="9"/>
      <c r="D29" s="15">
        <f aca="true" t="shared" si="7" ref="D29:I29">SUM(D30:D38)</f>
        <v>8654960.04</v>
      </c>
      <c r="E29" s="15">
        <f t="shared" si="7"/>
        <v>136268.51</v>
      </c>
      <c r="F29" s="15">
        <f t="shared" si="7"/>
        <v>8791228.55</v>
      </c>
      <c r="G29" s="15">
        <f t="shared" si="7"/>
        <v>394634.83999999997</v>
      </c>
      <c r="H29" s="15">
        <f t="shared" si="7"/>
        <v>394634.57999999996</v>
      </c>
      <c r="I29" s="15">
        <f t="shared" si="7"/>
        <v>8396593.709999999</v>
      </c>
    </row>
    <row r="30" spans="2:9" ht="12.75">
      <c r="B30" s="13" t="s">
        <v>31</v>
      </c>
      <c r="C30" s="11"/>
      <c r="D30" s="15">
        <v>576717</v>
      </c>
      <c r="E30" s="16">
        <v>0</v>
      </c>
      <c r="F30" s="15">
        <f aca="true" t="shared" si="8" ref="F30:F38">D30+E30</f>
        <v>576717</v>
      </c>
      <c r="G30" s="16">
        <v>0</v>
      </c>
      <c r="H30" s="16">
        <v>0</v>
      </c>
      <c r="I30" s="16">
        <f t="shared" si="6"/>
        <v>576717</v>
      </c>
    </row>
    <row r="31" spans="2:9" ht="12.75">
      <c r="B31" s="13" t="s">
        <v>32</v>
      </c>
      <c r="C31" s="11"/>
      <c r="D31" s="15">
        <v>323012.13</v>
      </c>
      <c r="E31" s="16">
        <v>8500</v>
      </c>
      <c r="F31" s="15">
        <f t="shared" si="8"/>
        <v>331512.13</v>
      </c>
      <c r="G31" s="16">
        <v>19786.06</v>
      </c>
      <c r="H31" s="16">
        <v>19786.06</v>
      </c>
      <c r="I31" s="16">
        <f t="shared" si="6"/>
        <v>311726.07</v>
      </c>
    </row>
    <row r="32" spans="2:9" ht="12.75">
      <c r="B32" s="13" t="s">
        <v>33</v>
      </c>
      <c r="C32" s="11"/>
      <c r="D32" s="15">
        <v>2101870</v>
      </c>
      <c r="E32" s="16">
        <v>0</v>
      </c>
      <c r="F32" s="15">
        <f t="shared" si="8"/>
        <v>2101870</v>
      </c>
      <c r="G32" s="16">
        <v>5046</v>
      </c>
      <c r="H32" s="16">
        <v>5046</v>
      </c>
      <c r="I32" s="16">
        <f t="shared" si="6"/>
        <v>2096824</v>
      </c>
    </row>
    <row r="33" spans="2:9" ht="12.75">
      <c r="B33" s="13" t="s">
        <v>34</v>
      </c>
      <c r="C33" s="11"/>
      <c r="D33" s="15">
        <v>376319.09</v>
      </c>
      <c r="E33" s="16">
        <v>0</v>
      </c>
      <c r="F33" s="15">
        <f t="shared" si="8"/>
        <v>376319.09</v>
      </c>
      <c r="G33" s="16">
        <v>5354</v>
      </c>
      <c r="H33" s="16">
        <v>5354</v>
      </c>
      <c r="I33" s="16">
        <f t="shared" si="6"/>
        <v>370965.09</v>
      </c>
    </row>
    <row r="34" spans="2:9" ht="12.75">
      <c r="B34" s="13" t="s">
        <v>35</v>
      </c>
      <c r="C34" s="11"/>
      <c r="D34" s="15">
        <v>2483225.02</v>
      </c>
      <c r="E34" s="16">
        <v>10095.51</v>
      </c>
      <c r="F34" s="15">
        <f t="shared" si="8"/>
        <v>2493320.53</v>
      </c>
      <c r="G34" s="16">
        <v>11255.51</v>
      </c>
      <c r="H34" s="16">
        <v>11255.51</v>
      </c>
      <c r="I34" s="16">
        <f t="shared" si="6"/>
        <v>2482065.02</v>
      </c>
    </row>
    <row r="35" spans="2:9" ht="12.75">
      <c r="B35" s="13" t="s">
        <v>36</v>
      </c>
      <c r="C35" s="11"/>
      <c r="D35" s="15">
        <v>160728.27</v>
      </c>
      <c r="E35" s="16">
        <v>0</v>
      </c>
      <c r="F35" s="15">
        <f t="shared" si="8"/>
        <v>160728.27</v>
      </c>
      <c r="G35" s="16">
        <v>0</v>
      </c>
      <c r="H35" s="16">
        <v>0</v>
      </c>
      <c r="I35" s="16">
        <f t="shared" si="6"/>
        <v>160728.27</v>
      </c>
    </row>
    <row r="36" spans="2:9" ht="12.75">
      <c r="B36" s="13" t="s">
        <v>37</v>
      </c>
      <c r="C36" s="11"/>
      <c r="D36" s="15">
        <v>335287.09</v>
      </c>
      <c r="E36" s="16">
        <v>0</v>
      </c>
      <c r="F36" s="15">
        <f t="shared" si="8"/>
        <v>335287.09</v>
      </c>
      <c r="G36" s="16">
        <v>11919.67</v>
      </c>
      <c r="H36" s="16">
        <v>11919.67</v>
      </c>
      <c r="I36" s="16">
        <f t="shared" si="6"/>
        <v>323367.42000000004</v>
      </c>
    </row>
    <row r="37" spans="2:9" ht="12.75">
      <c r="B37" s="13" t="s">
        <v>38</v>
      </c>
      <c r="C37" s="11"/>
      <c r="D37" s="15">
        <v>517088.19</v>
      </c>
      <c r="E37" s="16">
        <v>0</v>
      </c>
      <c r="F37" s="15">
        <f t="shared" si="8"/>
        <v>517088.19</v>
      </c>
      <c r="G37" s="16">
        <v>12095.6</v>
      </c>
      <c r="H37" s="16">
        <v>12095.6</v>
      </c>
      <c r="I37" s="16">
        <f t="shared" si="6"/>
        <v>504992.59</v>
      </c>
    </row>
    <row r="38" spans="2:9" ht="12.75">
      <c r="B38" s="13" t="s">
        <v>39</v>
      </c>
      <c r="C38" s="11"/>
      <c r="D38" s="15">
        <v>1780713.25</v>
      </c>
      <c r="E38" s="16">
        <v>117673</v>
      </c>
      <c r="F38" s="15">
        <f t="shared" si="8"/>
        <v>1898386.25</v>
      </c>
      <c r="G38" s="16">
        <v>329178</v>
      </c>
      <c r="H38" s="16">
        <v>329177.74</v>
      </c>
      <c r="I38" s="16">
        <f t="shared" si="6"/>
        <v>1569208.25</v>
      </c>
    </row>
    <row r="39" spans="2:9" ht="25.5" customHeight="1">
      <c r="B39" s="37" t="s">
        <v>40</v>
      </c>
      <c r="C39" s="38"/>
      <c r="D39" s="15">
        <f aca="true" t="shared" si="9" ref="D39:I39">SUM(D40:D48)</f>
        <v>353107.82</v>
      </c>
      <c r="E39" s="15">
        <f t="shared" si="9"/>
        <v>0</v>
      </c>
      <c r="F39" s="15">
        <f>SUM(F40:F48)</f>
        <v>353107.82</v>
      </c>
      <c r="G39" s="15">
        <f t="shared" si="9"/>
        <v>3000</v>
      </c>
      <c r="H39" s="15">
        <f t="shared" si="9"/>
        <v>3000</v>
      </c>
      <c r="I39" s="15">
        <f t="shared" si="9"/>
        <v>350107.82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353107.82</v>
      </c>
      <c r="E43" s="16">
        <v>0</v>
      </c>
      <c r="F43" s="15">
        <f t="shared" si="10"/>
        <v>353107.82</v>
      </c>
      <c r="G43" s="16">
        <v>3000</v>
      </c>
      <c r="H43" s="16">
        <v>3000</v>
      </c>
      <c r="I43" s="16">
        <f t="shared" si="6"/>
        <v>350107.82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35488261</v>
      </c>
      <c r="E85" s="21">
        <f>E86+E104+E94+E114+E124+E134+E138+E147+E151</f>
        <v>0</v>
      </c>
      <c r="F85" s="21">
        <f t="shared" si="12"/>
        <v>35488261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35488261</v>
      </c>
    </row>
    <row r="86" spans="2:9" ht="12.75">
      <c r="B86" s="3" t="s">
        <v>12</v>
      </c>
      <c r="C86" s="9"/>
      <c r="D86" s="15">
        <f>SUM(D87:D93)</f>
        <v>30984547</v>
      </c>
      <c r="E86" s="15">
        <f>SUM(E87:E93)</f>
        <v>0</v>
      </c>
      <c r="F86" s="15">
        <f>SUM(F87:F93)</f>
        <v>30984547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30984547</v>
      </c>
    </row>
    <row r="87" spans="2:9" ht="12.75">
      <c r="B87" s="13" t="s">
        <v>13</v>
      </c>
      <c r="C87" s="11"/>
      <c r="D87" s="15">
        <v>21479167</v>
      </c>
      <c r="E87" s="16">
        <v>0</v>
      </c>
      <c r="F87" s="15">
        <f aca="true" t="shared" si="14" ref="F87:F103">D87+E87</f>
        <v>21479167</v>
      </c>
      <c r="G87" s="16">
        <v>0</v>
      </c>
      <c r="H87" s="16">
        <v>0</v>
      </c>
      <c r="I87" s="16">
        <f t="shared" si="13"/>
        <v>21479167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3932835</v>
      </c>
      <c r="E89" s="16">
        <v>0</v>
      </c>
      <c r="F89" s="15">
        <f t="shared" si="14"/>
        <v>3932835</v>
      </c>
      <c r="G89" s="16">
        <v>0</v>
      </c>
      <c r="H89" s="16">
        <v>0</v>
      </c>
      <c r="I89" s="16">
        <f t="shared" si="13"/>
        <v>3932835</v>
      </c>
    </row>
    <row r="90" spans="2:9" ht="12.75">
      <c r="B90" s="13" t="s">
        <v>16</v>
      </c>
      <c r="C90" s="11"/>
      <c r="D90" s="15">
        <v>4273571</v>
      </c>
      <c r="E90" s="16">
        <v>0</v>
      </c>
      <c r="F90" s="15">
        <f t="shared" si="14"/>
        <v>4273571</v>
      </c>
      <c r="G90" s="16">
        <v>0</v>
      </c>
      <c r="H90" s="16">
        <v>0</v>
      </c>
      <c r="I90" s="16">
        <f t="shared" si="13"/>
        <v>4273571</v>
      </c>
    </row>
    <row r="91" spans="2:9" ht="12.75">
      <c r="B91" s="13" t="s">
        <v>17</v>
      </c>
      <c r="C91" s="11"/>
      <c r="D91" s="15">
        <v>1298974</v>
      </c>
      <c r="E91" s="16">
        <v>0</v>
      </c>
      <c r="F91" s="15">
        <f t="shared" si="14"/>
        <v>1298974</v>
      </c>
      <c r="G91" s="16">
        <v>0</v>
      </c>
      <c r="H91" s="16">
        <v>0</v>
      </c>
      <c r="I91" s="16">
        <f t="shared" si="13"/>
        <v>1298974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397958</v>
      </c>
      <c r="E94" s="15">
        <f>SUM(E95:E103)</f>
        <v>0</v>
      </c>
      <c r="F94" s="15">
        <f>SUM(F95:F103)</f>
        <v>397958</v>
      </c>
      <c r="G94" s="15">
        <f>SUM(G95:G103)</f>
        <v>0</v>
      </c>
      <c r="H94" s="15">
        <f>SUM(H95:H103)</f>
        <v>0</v>
      </c>
      <c r="I94" s="16">
        <f t="shared" si="13"/>
        <v>397958</v>
      </c>
    </row>
    <row r="95" spans="2:9" ht="12.75">
      <c r="B95" s="13" t="s">
        <v>21</v>
      </c>
      <c r="C95" s="11"/>
      <c r="D95" s="15">
        <v>15000</v>
      </c>
      <c r="E95" s="16">
        <v>0</v>
      </c>
      <c r="F95" s="15">
        <f t="shared" si="14"/>
        <v>15000</v>
      </c>
      <c r="G95" s="16">
        <v>0</v>
      </c>
      <c r="H95" s="16">
        <v>0</v>
      </c>
      <c r="I95" s="16">
        <f t="shared" si="13"/>
        <v>15000</v>
      </c>
    </row>
    <row r="96" spans="2:9" ht="12.75">
      <c r="B96" s="13" t="s">
        <v>22</v>
      </c>
      <c r="C96" s="11"/>
      <c r="D96" s="15">
        <v>54187</v>
      </c>
      <c r="E96" s="16">
        <v>0</v>
      </c>
      <c r="F96" s="15">
        <f t="shared" si="14"/>
        <v>54187</v>
      </c>
      <c r="G96" s="16">
        <v>0</v>
      </c>
      <c r="H96" s="16">
        <v>0</v>
      </c>
      <c r="I96" s="16">
        <f t="shared" si="13"/>
        <v>54187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50000</v>
      </c>
      <c r="E98" s="16">
        <v>0</v>
      </c>
      <c r="F98" s="15">
        <f t="shared" si="14"/>
        <v>50000</v>
      </c>
      <c r="G98" s="16">
        <v>0</v>
      </c>
      <c r="H98" s="16">
        <v>0</v>
      </c>
      <c r="I98" s="16">
        <f t="shared" si="13"/>
        <v>50000</v>
      </c>
    </row>
    <row r="99" spans="2:9" ht="12.75">
      <c r="B99" s="13" t="s">
        <v>25</v>
      </c>
      <c r="C99" s="11"/>
      <c r="D99" s="15">
        <v>50000</v>
      </c>
      <c r="E99" s="16">
        <v>0</v>
      </c>
      <c r="F99" s="15">
        <f t="shared" si="14"/>
        <v>50000</v>
      </c>
      <c r="G99" s="16">
        <v>0</v>
      </c>
      <c r="H99" s="16">
        <v>0</v>
      </c>
      <c r="I99" s="16">
        <f t="shared" si="13"/>
        <v>50000</v>
      </c>
    </row>
    <row r="100" spans="2:9" ht="12.75">
      <c r="B100" s="13" t="s">
        <v>26</v>
      </c>
      <c r="C100" s="11"/>
      <c r="D100" s="15">
        <v>189013</v>
      </c>
      <c r="E100" s="16">
        <v>0</v>
      </c>
      <c r="F100" s="15">
        <f t="shared" si="14"/>
        <v>189013</v>
      </c>
      <c r="G100" s="16">
        <v>0</v>
      </c>
      <c r="H100" s="16">
        <v>0</v>
      </c>
      <c r="I100" s="16">
        <f t="shared" si="13"/>
        <v>189013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39758</v>
      </c>
      <c r="E103" s="16">
        <v>0</v>
      </c>
      <c r="F103" s="15">
        <f t="shared" si="14"/>
        <v>39758</v>
      </c>
      <c r="G103" s="16">
        <v>0</v>
      </c>
      <c r="H103" s="16">
        <v>0</v>
      </c>
      <c r="I103" s="16">
        <f t="shared" si="13"/>
        <v>39758</v>
      </c>
    </row>
    <row r="104" spans="2:9" ht="12.75">
      <c r="B104" s="3" t="s">
        <v>30</v>
      </c>
      <c r="C104" s="9"/>
      <c r="D104" s="15">
        <f>SUM(D105:D113)</f>
        <v>4105756</v>
      </c>
      <c r="E104" s="15">
        <f>SUM(E105:E113)</f>
        <v>0</v>
      </c>
      <c r="F104" s="15">
        <f>SUM(F105:F113)</f>
        <v>4105756</v>
      </c>
      <c r="G104" s="15">
        <f>SUM(G105:G113)</f>
        <v>0</v>
      </c>
      <c r="H104" s="15">
        <f>SUM(H105:H113)</f>
        <v>0</v>
      </c>
      <c r="I104" s="16">
        <f t="shared" si="13"/>
        <v>4105756</v>
      </c>
    </row>
    <row r="105" spans="2:9" ht="12.75">
      <c r="B105" s="13" t="s">
        <v>31</v>
      </c>
      <c r="C105" s="11"/>
      <c r="D105" s="15">
        <v>1263536</v>
      </c>
      <c r="E105" s="16">
        <v>0</v>
      </c>
      <c r="F105" s="16">
        <f>D105+E105</f>
        <v>1263536</v>
      </c>
      <c r="G105" s="16">
        <v>0</v>
      </c>
      <c r="H105" s="16">
        <v>0</v>
      </c>
      <c r="I105" s="16">
        <f t="shared" si="13"/>
        <v>1263536</v>
      </c>
    </row>
    <row r="106" spans="2:9" ht="12.75">
      <c r="B106" s="13" t="s">
        <v>32</v>
      </c>
      <c r="C106" s="11"/>
      <c r="D106" s="15">
        <v>307797</v>
      </c>
      <c r="E106" s="16">
        <v>0</v>
      </c>
      <c r="F106" s="16">
        <f aca="true" t="shared" si="15" ref="F106:F113">D106+E106</f>
        <v>307797</v>
      </c>
      <c r="G106" s="16">
        <v>0</v>
      </c>
      <c r="H106" s="16">
        <v>0</v>
      </c>
      <c r="I106" s="16">
        <f t="shared" si="13"/>
        <v>307797</v>
      </c>
    </row>
    <row r="107" spans="2:9" ht="12.75">
      <c r="B107" s="13" t="s">
        <v>33</v>
      </c>
      <c r="C107" s="11"/>
      <c r="D107" s="15">
        <v>110000</v>
      </c>
      <c r="E107" s="16">
        <v>0</v>
      </c>
      <c r="F107" s="16">
        <f t="shared" si="15"/>
        <v>110000</v>
      </c>
      <c r="G107" s="16">
        <v>0</v>
      </c>
      <c r="H107" s="16">
        <v>0</v>
      </c>
      <c r="I107" s="16">
        <f t="shared" si="13"/>
        <v>110000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2127425</v>
      </c>
      <c r="E109" s="16">
        <v>0</v>
      </c>
      <c r="F109" s="16">
        <f t="shared" si="15"/>
        <v>2127425</v>
      </c>
      <c r="G109" s="16">
        <v>0</v>
      </c>
      <c r="H109" s="16">
        <v>0</v>
      </c>
      <c r="I109" s="16">
        <f t="shared" si="13"/>
        <v>2127425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117000</v>
      </c>
      <c r="E111" s="16">
        <v>0</v>
      </c>
      <c r="F111" s="16">
        <f t="shared" si="15"/>
        <v>117000</v>
      </c>
      <c r="G111" s="16">
        <v>0</v>
      </c>
      <c r="H111" s="16">
        <v>0</v>
      </c>
      <c r="I111" s="16">
        <f t="shared" si="13"/>
        <v>117000</v>
      </c>
    </row>
    <row r="112" spans="2:9" ht="12.75">
      <c r="B112" s="13" t="s">
        <v>38</v>
      </c>
      <c r="C112" s="11"/>
      <c r="D112" s="15">
        <v>110000</v>
      </c>
      <c r="E112" s="16">
        <v>0</v>
      </c>
      <c r="F112" s="16">
        <f t="shared" si="15"/>
        <v>110000</v>
      </c>
      <c r="G112" s="16">
        <v>0</v>
      </c>
      <c r="H112" s="16">
        <v>0</v>
      </c>
      <c r="I112" s="16">
        <f t="shared" si="13"/>
        <v>110000</v>
      </c>
    </row>
    <row r="113" spans="2:9" ht="12.75">
      <c r="B113" s="13" t="s">
        <v>39</v>
      </c>
      <c r="C113" s="11"/>
      <c r="D113" s="15">
        <v>69998</v>
      </c>
      <c r="E113" s="16">
        <v>0</v>
      </c>
      <c r="F113" s="16">
        <f t="shared" si="15"/>
        <v>69998</v>
      </c>
      <c r="G113" s="16">
        <v>0</v>
      </c>
      <c r="H113" s="16">
        <v>0</v>
      </c>
      <c r="I113" s="16">
        <f t="shared" si="13"/>
        <v>69998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78324200.52</v>
      </c>
      <c r="E160" s="14">
        <f t="shared" si="21"/>
        <v>0</v>
      </c>
      <c r="F160" s="14">
        <f t="shared" si="21"/>
        <v>78324200.52000001</v>
      </c>
      <c r="G160" s="14">
        <f t="shared" si="21"/>
        <v>14416125.020000001</v>
      </c>
      <c r="H160" s="14">
        <f t="shared" si="21"/>
        <v>14416124.760000002</v>
      </c>
      <c r="I160" s="14">
        <f t="shared" si="21"/>
        <v>63908075.5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2016-12-20T19:53:14Z</cp:lastPrinted>
  <dcterms:created xsi:type="dcterms:W3CDTF">2016-10-11T20:25:15Z</dcterms:created>
  <dcterms:modified xsi:type="dcterms:W3CDTF">2024-04-12T18:59:41Z</dcterms:modified>
  <cp:category/>
  <cp:version/>
  <cp:contentType/>
  <cp:contentStatus/>
</cp:coreProperties>
</file>