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<sst xmlns="http://schemas.openxmlformats.org/spreadsheetml/2006/main" count="162" uniqueCount="89">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</sst>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38478281</v>
      </c>
      <c r="E10" s="14">
        <f t="shared" si="0"/>
        <v>3242818.9400000004</v>
      </c>
      <c r="F10" s="14">
        <f t="shared" si="0"/>
        <v>41721099.940000005</v>
      </c>
      <c r="G10" s="14">
        <f t="shared" si="0"/>
        <v>41384799.69</v>
      </c>
      <c r="H10" s="14">
        <f t="shared" si="0"/>
        <v>40231902.42999999</v>
      </c>
      <c r="I10" s="14">
        <f t="shared" si="0"/>
        <v>336300.2500000002</v>
      </c>
    </row>
    <row r="11" spans="2:9" ht="12.75">
      <c r="B11" s="3" t="s">
        <v>12</v>
      </c>
      <c r="C11" s="9"/>
      <c r="D11" s="15">
        <f aca="true" t="shared" si="1" ref="D11:I11">SUM(D12:D18)</f>
        <v>32709956</v>
      </c>
      <c r="E11" s="15">
        <f t="shared" si="1"/>
        <v>2167551.2500000005</v>
      </c>
      <c r="F11" s="15">
        <f t="shared" si="1"/>
        <v>34877507.25</v>
      </c>
      <c r="G11" s="15">
        <f t="shared" si="1"/>
        <v>34551815.83</v>
      </c>
      <c r="H11" s="15">
        <f t="shared" si="1"/>
        <v>34411825.529999994</v>
      </c>
      <c r="I11" s="15">
        <f t="shared" si="1"/>
        <v>325691.4200000004</v>
      </c>
    </row>
    <row r="12" spans="2:9" ht="12.75">
      <c r="B12" s="13" t="s">
        <v>13</v>
      </c>
      <c r="C12" s="11"/>
      <c r="D12" s="15">
        <v>23307711</v>
      </c>
      <c r="E12" s="16">
        <v>-452171.3</v>
      </c>
      <c r="F12" s="16">
        <f>D12+E12</f>
        <v>22855539.7</v>
      </c>
      <c r="G12" s="16">
        <v>22855539.7</v>
      </c>
      <c r="H12" s="16">
        <v>22855388.81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1092412.06</v>
      </c>
      <c r="E14" s="16">
        <v>2890810.93</v>
      </c>
      <c r="F14" s="16">
        <f t="shared" si="2"/>
        <v>3983222.99</v>
      </c>
      <c r="G14" s="16">
        <v>3810783.59</v>
      </c>
      <c r="H14" s="16">
        <v>3671117.5</v>
      </c>
      <c r="I14" s="16">
        <f t="shared" si="3"/>
        <v>172439.40000000037</v>
      </c>
    </row>
    <row r="15" spans="2:9" ht="12.75">
      <c r="B15" s="13" t="s">
        <v>16</v>
      </c>
      <c r="C15" s="11"/>
      <c r="D15" s="15">
        <v>6508104.44</v>
      </c>
      <c r="E15" s="16">
        <v>-221560.88</v>
      </c>
      <c r="F15" s="16">
        <f t="shared" si="2"/>
        <v>6286543.5600000005</v>
      </c>
      <c r="G15" s="16">
        <v>6286543.56</v>
      </c>
      <c r="H15" s="16">
        <v>6286370.24</v>
      </c>
      <c r="I15" s="16">
        <f t="shared" si="3"/>
        <v>0</v>
      </c>
    </row>
    <row r="16" spans="2:9" ht="12.75">
      <c r="B16" s="13" t="s">
        <v>17</v>
      </c>
      <c r="C16" s="11"/>
      <c r="D16" s="15">
        <v>1801728.5</v>
      </c>
      <c r="E16" s="16">
        <v>-49527.5</v>
      </c>
      <c r="F16" s="16">
        <f t="shared" si="2"/>
        <v>1752201</v>
      </c>
      <c r="G16" s="16">
        <v>1598948.98</v>
      </c>
      <c r="H16" s="16">
        <v>1598948.98</v>
      </c>
      <c r="I16" s="16">
        <f t="shared" si="3"/>
        <v>153252.02000000002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1659106.9</v>
      </c>
      <c r="E19" s="15">
        <f t="shared" si="4"/>
        <v>101001.06000000003</v>
      </c>
      <c r="F19" s="15">
        <f t="shared" si="4"/>
        <v>1760107.9599999997</v>
      </c>
      <c r="G19" s="15">
        <f t="shared" si="4"/>
        <v>1759956.96</v>
      </c>
      <c r="H19" s="15">
        <f t="shared" si="4"/>
        <v>1607764.05</v>
      </c>
      <c r="I19" s="15">
        <f t="shared" si="4"/>
        <v>151</v>
      </c>
    </row>
    <row r="20" spans="2:9" ht="12.75">
      <c r="B20" s="13" t="s">
        <v>21</v>
      </c>
      <c r="C20" s="11"/>
      <c r="D20" s="15">
        <v>592670</v>
      </c>
      <c r="E20" s="16">
        <v>-73769.13</v>
      </c>
      <c r="F20" s="15">
        <f aca="true" t="shared" si="5" ref="F20:F28">D20+E20</f>
        <v>518900.87</v>
      </c>
      <c r="G20" s="16">
        <v>518900.87</v>
      </c>
      <c r="H20" s="16">
        <v>512751.02</v>
      </c>
      <c r="I20" s="16">
        <f>F20-G20</f>
        <v>0</v>
      </c>
    </row>
    <row r="21" spans="2:9" ht="12.75">
      <c r="B21" s="13" t="s">
        <v>22</v>
      </c>
      <c r="C21" s="11"/>
      <c r="D21" s="15">
        <v>52336</v>
      </c>
      <c r="E21" s="16">
        <v>167071.13</v>
      </c>
      <c r="F21" s="15">
        <f t="shared" si="5"/>
        <v>219407.13</v>
      </c>
      <c r="G21" s="16">
        <v>219407.13</v>
      </c>
      <c r="H21" s="16">
        <v>213607.13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412.5</v>
      </c>
      <c r="E22" s="16">
        <v>40161.82</v>
      </c>
      <c r="F22" s="15">
        <f t="shared" si="5"/>
        <v>40574.32</v>
      </c>
      <c r="G22" s="16">
        <v>40574.32</v>
      </c>
      <c r="H22" s="16">
        <v>40574.32</v>
      </c>
      <c r="I22" s="16">
        <f t="shared" si="6"/>
        <v>0</v>
      </c>
    </row>
    <row r="23" spans="2:9" ht="12.75">
      <c r="B23" s="13" t="s">
        <v>24</v>
      </c>
      <c r="C23" s="11"/>
      <c r="D23" s="15">
        <v>87090.9</v>
      </c>
      <c r="E23" s="16">
        <v>8721.68</v>
      </c>
      <c r="F23" s="15">
        <f t="shared" si="5"/>
        <v>95812.57999999999</v>
      </c>
      <c r="G23" s="16">
        <v>95812.58</v>
      </c>
      <c r="H23" s="16">
        <v>59392.21</v>
      </c>
      <c r="I23" s="16">
        <f t="shared" si="6"/>
        <v>0</v>
      </c>
    </row>
    <row r="24" spans="2:9" ht="12.75">
      <c r="B24" s="13" t="s">
        <v>25</v>
      </c>
      <c r="C24" s="11"/>
      <c r="D24" s="15">
        <v>575494</v>
      </c>
      <c r="E24" s="16">
        <v>-173620.66</v>
      </c>
      <c r="F24" s="15">
        <f t="shared" si="5"/>
        <v>401873.33999999997</v>
      </c>
      <c r="G24" s="16">
        <v>401873.34</v>
      </c>
      <c r="H24" s="16">
        <v>338993.65</v>
      </c>
      <c r="I24" s="16">
        <f t="shared" si="6"/>
        <v>0</v>
      </c>
    </row>
    <row r="25" spans="2:9" ht="12.75">
      <c r="B25" s="13" t="s">
        <v>26</v>
      </c>
      <c r="C25" s="11"/>
      <c r="D25" s="15">
        <v>58496</v>
      </c>
      <c r="E25" s="16">
        <v>131152.7</v>
      </c>
      <c r="F25" s="15">
        <f t="shared" si="5"/>
        <v>189648.7</v>
      </c>
      <c r="G25" s="16">
        <v>189648.7</v>
      </c>
      <c r="H25" s="16">
        <v>189648.7</v>
      </c>
      <c r="I25" s="16">
        <f t="shared" si="6"/>
        <v>0</v>
      </c>
    </row>
    <row r="26" spans="2:9" ht="12.75">
      <c r="B26" s="13" t="s">
        <v>27</v>
      </c>
      <c r="C26" s="11"/>
      <c r="D26" s="15">
        <v>94259.5</v>
      </c>
      <c r="E26" s="16">
        <v>41150.51</v>
      </c>
      <c r="F26" s="15">
        <f t="shared" si="5"/>
        <v>135410.01</v>
      </c>
      <c r="G26" s="16">
        <v>135410.01</v>
      </c>
      <c r="H26" s="16">
        <v>119070.61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198348</v>
      </c>
      <c r="E28" s="16">
        <v>-39866.99</v>
      </c>
      <c r="F28" s="15">
        <f t="shared" si="5"/>
        <v>158481.01</v>
      </c>
      <c r="G28" s="16">
        <v>158330.01</v>
      </c>
      <c r="H28" s="16">
        <v>133726.41</v>
      </c>
      <c r="I28" s="16">
        <f t="shared" si="6"/>
        <v>151</v>
      </c>
    </row>
    <row r="29" spans="2:9" ht="12.75">
      <c r="B29" s="3" t="s">
        <v>30</v>
      </c>
      <c r="C29" s="9"/>
      <c r="D29" s="15">
        <f aca="true" t="shared" si="7" ref="D29:I29">SUM(D30:D38)</f>
        <v>3657364.1</v>
      </c>
      <c r="E29" s="15">
        <f t="shared" si="7"/>
        <v>838206.76</v>
      </c>
      <c r="F29" s="15">
        <f t="shared" si="7"/>
        <v>4495570.859999999</v>
      </c>
      <c r="G29" s="15">
        <f t="shared" si="7"/>
        <v>4488669.83</v>
      </c>
      <c r="H29" s="15">
        <f t="shared" si="7"/>
        <v>3703349.7800000003</v>
      </c>
      <c r="I29" s="15">
        <f t="shared" si="7"/>
        <v>6901.029999999795</v>
      </c>
    </row>
    <row r="30" spans="2:9" ht="12.75">
      <c r="B30" s="13" t="s">
        <v>31</v>
      </c>
      <c r="C30" s="11"/>
      <c r="D30" s="15">
        <v>389700</v>
      </c>
      <c r="E30" s="16">
        <v>145500.64</v>
      </c>
      <c r="F30" s="15">
        <f aca="true" t="shared" si="8" ref="F30:F38">D30+E30</f>
        <v>535200.64</v>
      </c>
      <c r="G30" s="16">
        <v>535200.64</v>
      </c>
      <c r="H30" s="16">
        <v>507165.3</v>
      </c>
      <c r="I30" s="16">
        <f t="shared" si="6"/>
        <v>0</v>
      </c>
    </row>
    <row r="31" spans="2:9" ht="12.75">
      <c r="B31" s="13" t="s">
        <v>32</v>
      </c>
      <c r="C31" s="11"/>
      <c r="D31" s="15">
        <v>108993</v>
      </c>
      <c r="E31" s="16">
        <v>-4592.11</v>
      </c>
      <c r="F31" s="15">
        <f t="shared" si="8"/>
        <v>104400.89</v>
      </c>
      <c r="G31" s="16">
        <v>104400.89</v>
      </c>
      <c r="H31" s="16">
        <v>90400.89</v>
      </c>
      <c r="I31" s="16">
        <f t="shared" si="6"/>
        <v>0</v>
      </c>
    </row>
    <row r="32" spans="2:9" ht="12.75">
      <c r="B32" s="13" t="s">
        <v>33</v>
      </c>
      <c r="C32" s="11"/>
      <c r="D32" s="15">
        <v>486850</v>
      </c>
      <c r="E32" s="16">
        <v>76973.69</v>
      </c>
      <c r="F32" s="15">
        <f t="shared" si="8"/>
        <v>563823.69</v>
      </c>
      <c r="G32" s="16">
        <v>563823.69</v>
      </c>
      <c r="H32" s="16">
        <v>563823.69</v>
      </c>
      <c r="I32" s="16">
        <f t="shared" si="6"/>
        <v>0</v>
      </c>
    </row>
    <row r="33" spans="2:9" ht="12.75">
      <c r="B33" s="13" t="s">
        <v>34</v>
      </c>
      <c r="C33" s="11"/>
      <c r="D33" s="15">
        <v>82300</v>
      </c>
      <c r="E33" s="16">
        <v>-9947.41</v>
      </c>
      <c r="F33" s="15">
        <f t="shared" si="8"/>
        <v>72352.59</v>
      </c>
      <c r="G33" s="16">
        <v>72352.59</v>
      </c>
      <c r="H33" s="16">
        <v>72352.59</v>
      </c>
      <c r="I33" s="16">
        <f t="shared" si="6"/>
        <v>0</v>
      </c>
    </row>
    <row r="34" spans="2:9" ht="12.75">
      <c r="B34" s="13" t="s">
        <v>35</v>
      </c>
      <c r="C34" s="11"/>
      <c r="D34" s="15">
        <v>342398</v>
      </c>
      <c r="E34" s="16">
        <v>369286.03</v>
      </c>
      <c r="F34" s="15">
        <f t="shared" si="8"/>
        <v>711684.03</v>
      </c>
      <c r="G34" s="16">
        <v>711684.03</v>
      </c>
      <c r="H34" s="16">
        <v>184850.32</v>
      </c>
      <c r="I34" s="16">
        <f t="shared" si="6"/>
        <v>0</v>
      </c>
    </row>
    <row r="35" spans="2:9" ht="12.75">
      <c r="B35" s="13" t="s">
        <v>36</v>
      </c>
      <c r="C35" s="11"/>
      <c r="D35" s="15">
        <v>365680</v>
      </c>
      <c r="E35" s="16">
        <v>-143451.67</v>
      </c>
      <c r="F35" s="15">
        <f t="shared" si="8"/>
        <v>222228.33</v>
      </c>
      <c r="G35" s="16">
        <v>222228.33</v>
      </c>
      <c r="H35" s="16">
        <v>222228.33</v>
      </c>
      <c r="I35" s="16">
        <f t="shared" si="6"/>
        <v>0</v>
      </c>
    </row>
    <row r="36" spans="2:9" ht="12.75">
      <c r="B36" s="13" t="s">
        <v>37</v>
      </c>
      <c r="C36" s="11"/>
      <c r="D36" s="15">
        <v>15824.5</v>
      </c>
      <c r="E36" s="16">
        <v>58827.85</v>
      </c>
      <c r="F36" s="15">
        <f t="shared" si="8"/>
        <v>74652.35</v>
      </c>
      <c r="G36" s="16">
        <v>74652.35</v>
      </c>
      <c r="H36" s="16">
        <v>74652.35</v>
      </c>
      <c r="I36" s="16">
        <f t="shared" si="6"/>
        <v>0</v>
      </c>
    </row>
    <row r="37" spans="2:9" ht="12.75">
      <c r="B37" s="13" t="s">
        <v>38</v>
      </c>
      <c r="C37" s="11"/>
      <c r="D37" s="15">
        <v>154799.6</v>
      </c>
      <c r="E37" s="16">
        <v>123994.59</v>
      </c>
      <c r="F37" s="15">
        <f t="shared" si="8"/>
        <v>278794.19</v>
      </c>
      <c r="G37" s="16">
        <v>278794.19</v>
      </c>
      <c r="H37" s="16">
        <v>278794.19</v>
      </c>
      <c r="I37" s="16">
        <f t="shared" si="6"/>
        <v>0</v>
      </c>
    </row>
    <row r="38" spans="2:9" ht="12.75">
      <c r="B38" s="13" t="s">
        <v>39</v>
      </c>
      <c r="C38" s="11"/>
      <c r="D38" s="15">
        <v>1710819</v>
      </c>
      <c r="E38" s="16">
        <v>221615.15</v>
      </c>
      <c r="F38" s="15">
        <f t="shared" si="8"/>
        <v>1932434.15</v>
      </c>
      <c r="G38" s="16">
        <v>1925533.12</v>
      </c>
      <c r="H38" s="16">
        <v>1709082.12</v>
      </c>
      <c r="I38" s="16">
        <f t="shared" si="6"/>
        <v>6901.029999999795</v>
      </c>
    </row>
    <row r="39" spans="2:9" ht="25.5" customHeight="1">
      <c r="B39" s="37" t="s">
        <v>40</v>
      </c>
      <c r="C39" s="38"/>
      <c r="D39" s="15">
        <f aca="true" t="shared" si="9" ref="D39:I39">SUM(D40:D48)</f>
        <v>451854</v>
      </c>
      <c r="E39" s="15">
        <f t="shared" si="9"/>
        <v>-70255.44</v>
      </c>
      <c r="F39" s="15">
        <f>SUM(F40:F48)</f>
        <v>381598.56</v>
      </c>
      <c r="G39" s="15">
        <f t="shared" si="9"/>
        <v>381598.56</v>
      </c>
      <c r="H39" s="15">
        <f t="shared" si="9"/>
        <v>306204.56</v>
      </c>
      <c r="I39" s="15">
        <f t="shared" si="9"/>
        <v>0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451854</v>
      </c>
      <c r="E43" s="16">
        <v>-70255.44</v>
      </c>
      <c r="F43" s="15">
        <f t="shared" si="10"/>
        <v>381598.56</v>
      </c>
      <c r="G43" s="16">
        <v>381598.56</v>
      </c>
      <c r="H43" s="16">
        <v>306204.56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206315.31</v>
      </c>
      <c r="F49" s="15">
        <f t="shared" si="11"/>
        <v>206315.31</v>
      </c>
      <c r="G49" s="15">
        <f t="shared" si="11"/>
        <v>202758.51</v>
      </c>
      <c r="H49" s="15">
        <f t="shared" si="11"/>
        <v>202758.51</v>
      </c>
      <c r="I49" s="15">
        <f t="shared" si="11"/>
        <v>3556.7999999999884</v>
      </c>
    </row>
    <row r="50" spans="2:9" ht="12.75">
      <c r="B50" s="13" t="s">
        <v>51</v>
      </c>
      <c r="C50" s="11"/>
      <c r="D50" s="15">
        <v>0</v>
      </c>
      <c r="E50" s="16">
        <v>186315.31</v>
      </c>
      <c r="F50" s="15">
        <f t="shared" si="10"/>
        <v>186315.31</v>
      </c>
      <c r="G50" s="16">
        <v>182758.51</v>
      </c>
      <c r="H50" s="16">
        <v>182758.51</v>
      </c>
      <c r="I50" s="16">
        <f t="shared" si="6"/>
        <v>3556.7999999999884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20000</v>
      </c>
      <c r="F52" s="15">
        <f t="shared" si="10"/>
        <v>20000</v>
      </c>
      <c r="G52" s="16">
        <v>20000</v>
      </c>
      <c r="H52" s="16">
        <v>20000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33209956</v>
      </c>
      <c r="E85" s="21">
        <f>E86+E104+E94+E114+E124+E134+E138+E147+E151</f>
        <v>2446237.6500000004</v>
      </c>
      <c r="F85" s="21">
        <f t="shared" si="12"/>
        <v>35656193.650000006</v>
      </c>
      <c r="G85" s="21">
        <f>G86+G104+G94+G114+G124+G134+G138+G147+G151</f>
        <v>35491711.550000004</v>
      </c>
      <c r="H85" s="21">
        <f>H86+H104+H94+H114+H124+H134+H138+H147+H151</f>
        <v>32828068.860000003</v>
      </c>
      <c r="I85" s="21">
        <f t="shared" si="12"/>
        <v>164482.1000000015</v>
      </c>
    </row>
    <row r="86" spans="2:9" ht="12.75">
      <c r="B86" s="3" t="s">
        <v>12</v>
      </c>
      <c r="C86" s="9"/>
      <c r="D86" s="15">
        <f>SUM(D87:D93)</f>
        <v>25786972</v>
      </c>
      <c r="E86" s="15">
        <f>SUM(E87:E93)</f>
        <v>240121.84999999998</v>
      </c>
      <c r="F86" s="15">
        <f>SUM(F87:F93)</f>
        <v>26027093.85</v>
      </c>
      <c r="G86" s="15">
        <f>SUM(G87:G93)</f>
        <v>26027093.85</v>
      </c>
      <c r="H86" s="15">
        <f>SUM(H87:H93)</f>
        <v>25447495.480000004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13417402.43</v>
      </c>
      <c r="E87" s="16">
        <v>2596900.2</v>
      </c>
      <c r="F87" s="15">
        <f aca="true" t="shared" si="14" ref="F87:F103">D87+E87</f>
        <v>16014302.629999999</v>
      </c>
      <c r="G87" s="16">
        <v>16014302.63</v>
      </c>
      <c r="H87" s="16">
        <v>15901808.78</v>
      </c>
      <c r="I87" s="16">
        <f t="shared" si="13"/>
        <v>0</v>
      </c>
    </row>
    <row r="88" spans="2:9" ht="12.75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6360469.44</v>
      </c>
      <c r="E89" s="16">
        <v>-2453232.47</v>
      </c>
      <c r="F89" s="15">
        <f t="shared" si="14"/>
        <v>3907236.97</v>
      </c>
      <c r="G89" s="16">
        <v>3907236.97</v>
      </c>
      <c r="H89" s="16">
        <v>3451554.93</v>
      </c>
      <c r="I89" s="16">
        <f t="shared" si="13"/>
        <v>0</v>
      </c>
    </row>
    <row r="90" spans="2:9" ht="12.75">
      <c r="B90" s="13" t="s">
        <v>16</v>
      </c>
      <c r="C90" s="11"/>
      <c r="D90" s="15">
        <v>4678151.2</v>
      </c>
      <c r="E90" s="16">
        <v>-139509.12</v>
      </c>
      <c r="F90" s="15">
        <f t="shared" si="14"/>
        <v>4538642.08</v>
      </c>
      <c r="G90" s="16">
        <v>4538642.08</v>
      </c>
      <c r="H90" s="16">
        <v>4527219.6</v>
      </c>
      <c r="I90" s="16">
        <f t="shared" si="13"/>
        <v>0</v>
      </c>
    </row>
    <row r="91" spans="2:9" ht="12.75">
      <c r="B91" s="13" t="s">
        <v>17</v>
      </c>
      <c r="C91" s="11"/>
      <c r="D91" s="15">
        <v>1306948.93</v>
      </c>
      <c r="E91" s="16">
        <v>259963.24</v>
      </c>
      <c r="F91" s="15">
        <f t="shared" si="14"/>
        <v>1566912.17</v>
      </c>
      <c r="G91" s="16">
        <v>1566912.17</v>
      </c>
      <c r="H91" s="16">
        <v>1566912.17</v>
      </c>
      <c r="I91" s="16">
        <f t="shared" si="13"/>
        <v>0</v>
      </c>
    </row>
    <row r="92" spans="2:9" ht="12.75">
      <c r="B92" s="13" t="s">
        <v>18</v>
      </c>
      <c r="C92" s="11"/>
      <c r="D92" s="15">
        <v>24000</v>
      </c>
      <c r="E92" s="16">
        <v>-24000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230000</v>
      </c>
      <c r="E94" s="15">
        <f>SUM(E95:E103)</f>
        <v>502480.55999999994</v>
      </c>
      <c r="F94" s="15">
        <f>SUM(F95:F103)</f>
        <v>732480.5599999999</v>
      </c>
      <c r="G94" s="15">
        <f>SUM(G95:G103)</f>
        <v>732480.56</v>
      </c>
      <c r="H94" s="15">
        <f>SUM(H95:H103)</f>
        <v>656472.4800000001</v>
      </c>
      <c r="I94" s="16">
        <f t="shared" si="13"/>
        <v>0</v>
      </c>
    </row>
    <row r="95" spans="2:9" ht="12.75">
      <c r="B95" s="13" t="s">
        <v>21</v>
      </c>
      <c r="C95" s="11"/>
      <c r="D95" s="15">
        <v>60000</v>
      </c>
      <c r="E95" s="16">
        <v>141445.93</v>
      </c>
      <c r="F95" s="15">
        <f t="shared" si="14"/>
        <v>201445.93</v>
      </c>
      <c r="G95" s="16">
        <v>201445.93</v>
      </c>
      <c r="H95" s="16">
        <v>157006.45</v>
      </c>
      <c r="I95" s="16">
        <f t="shared" si="13"/>
        <v>0</v>
      </c>
    </row>
    <row r="96" spans="2:9" ht="12.75">
      <c r="B96" s="13" t="s">
        <v>22</v>
      </c>
      <c r="C96" s="11"/>
      <c r="D96" s="15">
        <v>20000</v>
      </c>
      <c r="E96" s="16">
        <v>75840.48</v>
      </c>
      <c r="F96" s="15">
        <f t="shared" si="14"/>
        <v>95840.48</v>
      </c>
      <c r="G96" s="16">
        <v>95840.48</v>
      </c>
      <c r="H96" s="16">
        <v>95840.48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33659.26</v>
      </c>
      <c r="F97" s="15">
        <f t="shared" si="14"/>
        <v>33659.26</v>
      </c>
      <c r="G97" s="16">
        <v>33659.26</v>
      </c>
      <c r="H97" s="16">
        <v>23779.26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6316.2</v>
      </c>
      <c r="F98" s="15">
        <f t="shared" si="14"/>
        <v>6316.2</v>
      </c>
      <c r="G98" s="16">
        <v>6316.2</v>
      </c>
      <c r="H98" s="16">
        <v>6316.2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5196.88</v>
      </c>
      <c r="F99" s="15">
        <f t="shared" si="14"/>
        <v>5196.88</v>
      </c>
      <c r="G99" s="16">
        <v>5196.88</v>
      </c>
      <c r="H99" s="16">
        <v>4196.88</v>
      </c>
      <c r="I99" s="16">
        <f t="shared" si="13"/>
        <v>0</v>
      </c>
    </row>
    <row r="100" spans="2:9" ht="12.75">
      <c r="B100" s="13" t="s">
        <v>26</v>
      </c>
      <c r="C100" s="11"/>
      <c r="D100" s="15">
        <v>150000</v>
      </c>
      <c r="E100" s="16">
        <v>137496.33</v>
      </c>
      <c r="F100" s="15">
        <f t="shared" si="14"/>
        <v>287496.32999999996</v>
      </c>
      <c r="G100" s="16">
        <v>287496.33</v>
      </c>
      <c r="H100" s="16">
        <v>287496.33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96689.48</v>
      </c>
      <c r="F101" s="15">
        <f t="shared" si="14"/>
        <v>96689.48</v>
      </c>
      <c r="G101" s="16">
        <v>96689.48</v>
      </c>
      <c r="H101" s="16">
        <v>80350.88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5836</v>
      </c>
      <c r="F103" s="15">
        <f t="shared" si="14"/>
        <v>5836</v>
      </c>
      <c r="G103" s="16">
        <v>5836</v>
      </c>
      <c r="H103" s="16">
        <v>1486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7192984</v>
      </c>
      <c r="E104" s="15">
        <f>SUM(E105:E113)</f>
        <v>1703635.2400000002</v>
      </c>
      <c r="F104" s="15">
        <f>SUM(F105:F113)</f>
        <v>8896619.24</v>
      </c>
      <c r="G104" s="15">
        <f>SUM(G105:G113)</f>
        <v>8732137.139999999</v>
      </c>
      <c r="H104" s="15">
        <f>SUM(H105:H113)</f>
        <v>6724100.899999999</v>
      </c>
      <c r="I104" s="16">
        <f t="shared" si="13"/>
        <v>164482.1000000015</v>
      </c>
    </row>
    <row r="105" spans="2:9" ht="12.75">
      <c r="B105" s="13" t="s">
        <v>31</v>
      </c>
      <c r="C105" s="11"/>
      <c r="D105" s="15">
        <v>1439000</v>
      </c>
      <c r="E105" s="16">
        <v>334998.51</v>
      </c>
      <c r="F105" s="16">
        <f>D105+E105</f>
        <v>1773998.51</v>
      </c>
      <c r="G105" s="16">
        <v>1773998.51</v>
      </c>
      <c r="H105" s="16">
        <v>1162083.38</v>
      </c>
      <c r="I105" s="16">
        <f t="shared" si="13"/>
        <v>0</v>
      </c>
    </row>
    <row r="106" spans="2:9" ht="12.75">
      <c r="B106" s="13" t="s">
        <v>32</v>
      </c>
      <c r="C106" s="11"/>
      <c r="D106" s="15">
        <v>202000</v>
      </c>
      <c r="E106" s="16">
        <v>88401.39</v>
      </c>
      <c r="F106" s="16">
        <f aca="true" t="shared" si="15" ref="F106:F113">D106+E106</f>
        <v>290401.39</v>
      </c>
      <c r="G106" s="16">
        <v>290401.39</v>
      </c>
      <c r="H106" s="16">
        <v>252121.39</v>
      </c>
      <c r="I106" s="16">
        <f t="shared" si="13"/>
        <v>0</v>
      </c>
    </row>
    <row r="107" spans="2:9" ht="12.75">
      <c r="B107" s="13" t="s">
        <v>33</v>
      </c>
      <c r="C107" s="11"/>
      <c r="D107" s="15">
        <v>2877485</v>
      </c>
      <c r="E107" s="16">
        <v>-155691.94</v>
      </c>
      <c r="F107" s="16">
        <f t="shared" si="15"/>
        <v>2721793.06</v>
      </c>
      <c r="G107" s="16">
        <v>2557310.96</v>
      </c>
      <c r="H107" s="16">
        <v>2529079.96</v>
      </c>
      <c r="I107" s="16">
        <f t="shared" si="13"/>
        <v>164482.1000000001</v>
      </c>
    </row>
    <row r="108" spans="2:9" ht="12.75">
      <c r="B108" s="13" t="s">
        <v>34</v>
      </c>
      <c r="C108" s="11"/>
      <c r="D108" s="15">
        <v>307000</v>
      </c>
      <c r="E108" s="16">
        <v>-106619.08</v>
      </c>
      <c r="F108" s="16">
        <f t="shared" si="15"/>
        <v>200380.91999999998</v>
      </c>
      <c r="G108" s="16">
        <v>200380.92</v>
      </c>
      <c r="H108" s="16">
        <v>200380.92</v>
      </c>
      <c r="I108" s="16">
        <f t="shared" si="13"/>
        <v>0</v>
      </c>
    </row>
    <row r="109" spans="2:9" ht="12.75">
      <c r="B109" s="13" t="s">
        <v>35</v>
      </c>
      <c r="C109" s="11"/>
      <c r="D109" s="15">
        <v>2058158</v>
      </c>
      <c r="E109" s="16">
        <v>1534054.26</v>
      </c>
      <c r="F109" s="16">
        <f t="shared" si="15"/>
        <v>3592212.26</v>
      </c>
      <c r="G109" s="16">
        <v>3592212.26</v>
      </c>
      <c r="H109" s="16">
        <v>2278847.15</v>
      </c>
      <c r="I109" s="16">
        <f t="shared" si="13"/>
        <v>0</v>
      </c>
    </row>
    <row r="110" spans="2:9" ht="12.75">
      <c r="B110" s="13" t="s">
        <v>36</v>
      </c>
      <c r="C110" s="11"/>
      <c r="D110" s="15">
        <v>10000</v>
      </c>
      <c r="E110" s="16">
        <v>11660</v>
      </c>
      <c r="F110" s="16">
        <f t="shared" si="15"/>
        <v>21660</v>
      </c>
      <c r="G110" s="16">
        <v>21660</v>
      </c>
      <c r="H110" s="16">
        <v>15660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116249</v>
      </c>
      <c r="E111" s="16">
        <v>-21849.79</v>
      </c>
      <c r="F111" s="16">
        <f t="shared" si="15"/>
        <v>94399.20999999999</v>
      </c>
      <c r="G111" s="16">
        <v>94399.21</v>
      </c>
      <c r="H111" s="16">
        <v>94399.21</v>
      </c>
      <c r="I111" s="16">
        <f t="shared" si="13"/>
        <v>0</v>
      </c>
    </row>
    <row r="112" spans="2:9" ht="12.75">
      <c r="B112" s="13" t="s">
        <v>38</v>
      </c>
      <c r="C112" s="11"/>
      <c r="D112" s="15">
        <v>163092</v>
      </c>
      <c r="E112" s="16">
        <v>-2164.21</v>
      </c>
      <c r="F112" s="16">
        <f t="shared" si="15"/>
        <v>160927.79</v>
      </c>
      <c r="G112" s="16">
        <v>160927.79</v>
      </c>
      <c r="H112" s="16">
        <v>155127.79</v>
      </c>
      <c r="I112" s="16">
        <f t="shared" si="13"/>
        <v>0</v>
      </c>
    </row>
    <row r="113" spans="2:9" ht="12.75">
      <c r="B113" s="13" t="s">
        <v>39</v>
      </c>
      <c r="C113" s="11"/>
      <c r="D113" s="15">
        <v>20000</v>
      </c>
      <c r="E113" s="16">
        <v>20846.1</v>
      </c>
      <c r="F113" s="16">
        <f t="shared" si="15"/>
        <v>40846.1</v>
      </c>
      <c r="G113" s="16">
        <v>40846.1</v>
      </c>
      <c r="H113" s="16">
        <v>36401.1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71688237</v>
      </c>
      <c r="E160" s="14">
        <f t="shared" si="21"/>
        <v>5689056.590000001</v>
      </c>
      <c r="F160" s="14">
        <f t="shared" si="21"/>
        <v>77377293.59</v>
      </c>
      <c r="G160" s="14">
        <f t="shared" si="21"/>
        <v>76876511.24000001</v>
      </c>
      <c r="H160" s="14">
        <f t="shared" si="21"/>
        <v>73059971.28999999</v>
      </c>
      <c r="I160" s="14">
        <f t="shared" si="21"/>
        <v>500782.35000000166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2024-01-23T17:02:55Z</dcterms:modified>
  <cp:category/>
  <cp:version/>
  <cp:contentType/>
  <cp:contentStatus/>
</cp:coreProperties>
</file>