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<sst xmlns="http://schemas.openxmlformats.org/spreadsheetml/2006/main" count="127" uniqueCount="124">
  <si>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</si>
  <si>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</si>
  <si>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</si>
  <si>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</si>
  <si>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</si>
  <si>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</si>
  <si>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</si>
  <si>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</si>
  <si>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</si>
  <si>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</si>
  <si>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</si>
  <si>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</si>
  <si>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</si>
  <si>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</si>
  <si>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</si>
  <si>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</si>
  <si>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</si>
  <si>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</si>
  <si>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</si>
  <si>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</si>
  <si>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</si>
  <si>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</si>
  <si>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</si>
  <si>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</si>
  <si>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</si>
  <si>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</si>
  <si>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</si>
  <si>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</si>
  <si>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</si>
  <si>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</si>
  <si>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</si>
  <si>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</si>
  <si>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</si>
  <si>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</si>
  <si>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</si>
  <si>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</si>
  <si>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</si>
  <si>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</si>
  <si>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</si>
  <si>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</si>
  <si>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</si>
  <si>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</si>
  <si>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</si>
  <si>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</si>
  <si>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</si>
  <si>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</si>
  <si>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</si>
  <si>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</si>
  <si>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</si>
  <si>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</si>
  <si>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</si>
  <si>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</si>
  <si>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</si>
  <si>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</si>
  <si>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</si>
  <si>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</si>
  <si>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</si>
  <si>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</si>
  <si>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</si>
  <si>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</si>
  <si>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</si>
  <si>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</si>
  <si>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</si>
  <si>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</si>
  <si>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</si>
  <si>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</si>
  <si>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</si>
  <si>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</si>
  <si>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</si>
  <si>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</si>
  <si>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</si>
  <si>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</si>
  <si>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</si>
  <si>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</si>
  <si>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</si>
  <si>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</si>
  <si>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</si>
  <si>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</si>
  <si>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</si>
  <si>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</si>
  <si>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</si>
  <si>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</si>
  <si>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</si>
  <si>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</si>
  <si>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</si>
  <si>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</si>
  <si>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</si>
  <si>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</si>
  <si>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</si>
  <si>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</si>
  <si>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</si>
  <si>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</si>
  <si>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</si>
  <si>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</si>
  <si>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</si>
  <si>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</si>
  <si>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</si>
  <si>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</si>
  <si>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</si>
  <si>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</si>
  <si>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</si>
  <si>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</si>
  <si>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</si>
  <si>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</si>
  <si>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</si>
  <si>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</si>
  <si>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</si>
  <si>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</si>
  <si>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</si>
  <si>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</si>
  <si>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</si>
  <si>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</si>
  <si>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</si>
  <si>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</si>
  <si>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</si>
  <si>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</si>
  <si>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</si>
  <si>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</si>
  <si>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</si>
  <si>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</si>
  <si>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</si>
  <si>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2019 y al 31 de Marzo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</si>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</sst>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 horizontal="center"/>
    </xf>
    <xf numFmtId="43" fontId="37" fillId="0" borderId="0" xfId="47" applyFont="1" applyAlignment="1">
      <alignment/>
    </xf>
    <xf numFmtId="43" fontId="37" fillId="0" borderId="0" xfId="0" applyNumberFormat="1" applyFont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5"/>
  <sheetViews>
    <sheetView tabSelected="1" zoomScalePageLayoutView="0" workbookViewId="0" topLeftCell="A1">
      <pane ySplit="6" topLeftCell="A79" activePane="bottomLeft" state="frozen"/>
      <selection pane="topLeft" activeCell="A1" sqref="A1"/>
      <selection pane="bottomLeft" activeCell="C87" sqref="C8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4" t="s">
        <v>120</v>
      </c>
      <c r="C2" s="25"/>
      <c r="D2" s="25"/>
      <c r="E2" s="25"/>
      <c r="F2" s="25"/>
      <c r="G2" s="26"/>
    </row>
    <row r="3" spans="2:7" ht="12.75">
      <c r="B3" s="27" t="s">
        <v>0</v>
      </c>
      <c r="C3" s="28"/>
      <c r="D3" s="28"/>
      <c r="E3" s="28"/>
      <c r="F3" s="28"/>
      <c r="G3" s="29"/>
    </row>
    <row r="4" spans="2:7" ht="12.75">
      <c r="B4" s="27" t="s">
        <v>121</v>
      </c>
      <c r="C4" s="28"/>
      <c r="D4" s="28"/>
      <c r="E4" s="28"/>
      <c r="F4" s="28"/>
      <c r="G4" s="29"/>
    </row>
    <row r="5" spans="2:7" ht="13.5" thickBot="1">
      <c r="B5" s="30" t="s">
        <v>1</v>
      </c>
      <c r="C5" s="31"/>
      <c r="D5" s="31"/>
      <c r="E5" s="31"/>
      <c r="F5" s="31"/>
      <c r="G5" s="32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8" ht="12.75">
      <c r="B9" s="10" t="s">
        <v>7</v>
      </c>
      <c r="C9" s="9">
        <f>SUM(C10:C16)</f>
        <v>2637707.29</v>
      </c>
      <c r="D9" s="9">
        <f>SUM(D10:D16)</f>
        <v>3565285.98</v>
      </c>
      <c r="E9" s="11" t="s">
        <v>8</v>
      </c>
      <c r="F9" s="9">
        <f>SUM(F10:F18)</f>
        <v>4949697.57</v>
      </c>
      <c r="G9" s="9">
        <f>SUM(G10:G18)</f>
        <v>8456033.280000001</v>
      </c>
      <c r="H9" s="22"/>
    </row>
    <row r="10" spans="2:8" ht="12.75">
      <c r="B10" s="12" t="s">
        <v>9</v>
      </c>
      <c r="C10" s="9">
        <v>7710.97</v>
      </c>
      <c r="D10" s="9">
        <v>16.97</v>
      </c>
      <c r="E10" s="13" t="s">
        <v>10</v>
      </c>
      <c r="F10" s="9">
        <v>242190.6</v>
      </c>
      <c r="G10" s="9">
        <v>242190.6</v>
      </c>
      <c r="H10" s="22"/>
    </row>
    <row r="11" spans="2:8" ht="12.75">
      <c r="B11" s="12" t="s">
        <v>11</v>
      </c>
      <c r="C11" s="9">
        <v>2629996.32</v>
      </c>
      <c r="D11" s="9">
        <v>3565269.01</v>
      </c>
      <c r="E11" s="13" t="s">
        <v>12</v>
      </c>
      <c r="F11" s="9">
        <v>392924.51</v>
      </c>
      <c r="G11" s="9">
        <v>918420.43</v>
      </c>
      <c r="H11" s="23"/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3649211.6</v>
      </c>
      <c r="G16" s="9">
        <v>3219240.74</v>
      </c>
    </row>
    <row r="17" spans="2:7" ht="12.75">
      <c r="B17" s="10" t="s">
        <v>23</v>
      </c>
      <c r="C17" s="9">
        <f>SUM(C18:C24)</f>
        <v>3139037.56</v>
      </c>
      <c r="D17" s="9">
        <f>SUM(D18:D24)</f>
        <v>4697922.65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f>511034.97+85.09+456.5+7274.3+146520</f>
        <v>665370.86</v>
      </c>
      <c r="G18" s="9">
        <f>2661337.21+420367.8+456.5+991320+2700</f>
        <v>4076181.51</v>
      </c>
    </row>
    <row r="19" spans="2:7" ht="12.75">
      <c r="B19" s="12" t="s">
        <v>27</v>
      </c>
      <c r="C19" s="9">
        <v>1085439.82</v>
      </c>
      <c r="D19" s="9">
        <v>2946080.6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2053597.74</v>
      </c>
      <c r="D20" s="9">
        <v>1751842.05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5776744.85</v>
      </c>
      <c r="D47" s="9">
        <f>D9+D17+D25+D31+D37+D38+D41</f>
        <v>8263208.630000001</v>
      </c>
      <c r="E47" s="8" t="s">
        <v>82</v>
      </c>
      <c r="F47" s="9">
        <f>F9+F19+F23+F26+F27+F31+F38+F42</f>
        <v>4949697.57</v>
      </c>
      <c r="G47" s="9">
        <f>G9+G19+G23+G26+G27+G31+G38+G42</f>
        <v>8456033.280000001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70779004.15</v>
      </c>
      <c r="D53" s="9">
        <v>70749004.15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-63294887.95</v>
      </c>
      <c r="D55" s="9">
        <v>-63294887.95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4949697.57</v>
      </c>
      <c r="G59" s="9">
        <f>G47+G57</f>
        <v>8456033.280000001</v>
      </c>
    </row>
    <row r="60" spans="2:7" ht="25.5">
      <c r="B60" s="6" t="s">
        <v>102</v>
      </c>
      <c r="C60" s="9">
        <f>SUM(C50:C58)</f>
        <v>37953396.06</v>
      </c>
      <c r="D60" s="9">
        <f>SUM(D50:D58)</f>
        <v>37923396.06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43730140.910000004</v>
      </c>
      <c r="D62" s="9">
        <f>D47+D60</f>
        <v>46186604.690000005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-1008067.06</v>
      </c>
      <c r="G68" s="9">
        <f>SUM(G69:G73)</f>
        <v>-2057938.9900000002</v>
      </c>
    </row>
    <row r="69" spans="2:7" ht="12.75">
      <c r="B69" s="10"/>
      <c r="C69" s="9"/>
      <c r="D69" s="9"/>
      <c r="E69" s="11" t="s">
        <v>110</v>
      </c>
      <c r="F69" s="9">
        <v>-2336335.48</v>
      </c>
      <c r="G69" s="9">
        <v>-3386207.41</v>
      </c>
    </row>
    <row r="70" spans="2:7" ht="12.75">
      <c r="B70" s="10"/>
      <c r="C70" s="9"/>
      <c r="D70" s="9"/>
      <c r="E70" s="11" t="s">
        <v>111</v>
      </c>
      <c r="F70" s="9">
        <v>1328268.42</v>
      </c>
      <c r="G70" s="9">
        <v>1328268.42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38780443.339999996</v>
      </c>
      <c r="G79" s="9">
        <f>G63+G68+G75</f>
        <v>37730571.41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43730140.91</v>
      </c>
      <c r="G81" s="9">
        <f>G59+G79</f>
        <v>46186604.69</v>
      </c>
    </row>
    <row r="82" spans="2:7" ht="13.5" thickBot="1">
      <c r="B82" s="16"/>
      <c r="C82" s="17"/>
      <c r="D82" s="17"/>
      <c r="E82" s="18"/>
      <c r="F82" s="19"/>
      <c r="G82" s="19"/>
    </row>
    <row r="89" spans="2:6" ht="12.75">
      <c r="B89" s="20"/>
      <c r="C89" s="21"/>
      <c r="D89" s="21"/>
      <c r="E89" s="20"/>
      <c r="F89" s="21"/>
    </row>
    <row r="90" spans="2:6" ht="12.75">
      <c r="B90" s="20"/>
      <c r="C90" s="21"/>
      <c r="D90" s="21"/>
      <c r="E90" s="20"/>
      <c r="F90" s="21"/>
    </row>
    <row r="91" spans="2:8" ht="12.75">
      <c r="B91" s="20"/>
      <c r="C91" s="20"/>
      <c r="D91" s="20"/>
      <c r="E91" s="20"/>
      <c r="F91" s="20"/>
      <c r="G91" s="21"/>
      <c r="H91" s="20"/>
    </row>
    <row r="92" spans="2:9" ht="15">
      <c r="B92" s="21"/>
      <c r="C92" s="20"/>
      <c r="D92" s="33"/>
      <c r="E92" s="21"/>
      <c r="F92" s="20"/>
      <c r="I92"/>
    </row>
    <row r="93" spans="2:9" ht="15">
      <c r="B93" s="21"/>
      <c r="C93" s="20"/>
      <c r="D93" s="33"/>
      <c r="E93" s="21"/>
      <c r="F93" s="20"/>
      <c r="I93"/>
    </row>
    <row r="94" spans="2:7" ht="12.75">
      <c r="B94" s="20"/>
      <c r="C94" s="20"/>
      <c r="D94" s="20"/>
      <c r="E94" s="20"/>
      <c r="F94" s="20"/>
      <c r="G94" s="1"/>
    </row>
    <row r="95" spans="2:6" ht="12.75">
      <c r="B95" s="20"/>
      <c r="C95" s="21"/>
      <c r="D95" s="21"/>
      <c r="E95" s="20"/>
      <c r="F95" s="21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2020-05-16T16:41:20Z</cp:lastPrinted>
  <dcterms:created xsi:type="dcterms:W3CDTF">2016-10-11T18:36:49Z</dcterms:created>
  <dcterms:modified xsi:type="dcterms:W3CDTF">2020-10-22T14:52:20Z</dcterms:modified>
  <cp:category/>
  <cp:version/>
  <cp:contentType/>
  <cp:contentStatus/>
</cp:coreProperties>
</file>